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010-OT\Taxe de séjour + Hebergements eguilles\taxe de séjour\2020\"/>
    </mc:Choice>
  </mc:AlternateContent>
  <bookViews>
    <workbookView xWindow="0" yWindow="0" windowWidth="28800" windowHeight="12330"/>
  </bookViews>
  <sheets>
    <sheet name="Hébergements sans classement" sheetId="5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18" i="5" l="1"/>
  <c r="R19" i="5"/>
  <c r="R20" i="5"/>
  <c r="R21" i="5"/>
  <c r="R22" i="5"/>
  <c r="R23" i="5"/>
  <c r="R24" i="5"/>
  <c r="R25" i="5"/>
  <c r="R26" i="5"/>
  <c r="R27" i="5"/>
  <c r="R28" i="5"/>
  <c r="R29" i="5"/>
  <c r="R30" i="5"/>
  <c r="R31" i="5"/>
  <c r="H17" i="5"/>
  <c r="F32" i="5" l="1"/>
  <c r="G32" i="5"/>
  <c r="H31" i="5"/>
  <c r="H30" i="5"/>
  <c r="H29" i="5"/>
  <c r="H28" i="5"/>
  <c r="H27" i="5"/>
  <c r="H26" i="5"/>
  <c r="H25" i="5"/>
  <c r="H24" i="5"/>
  <c r="H23" i="5"/>
  <c r="H22" i="5"/>
  <c r="H21" i="5"/>
  <c r="H20" i="5"/>
  <c r="H19" i="5"/>
  <c r="H18" i="5"/>
  <c r="Q32" i="5"/>
  <c r="I30" i="5" l="1"/>
  <c r="I31" i="5"/>
  <c r="I24" i="5" l="1"/>
  <c r="O24" i="5"/>
  <c r="J24" i="5" l="1"/>
  <c r="L24" i="5" s="1"/>
  <c r="O17" i="5"/>
  <c r="O18" i="5"/>
  <c r="O19" i="5"/>
  <c r="O20" i="5"/>
  <c r="O21" i="5"/>
  <c r="O22" i="5"/>
  <c r="O23" i="5"/>
  <c r="O25" i="5"/>
  <c r="O26" i="5"/>
  <c r="O27" i="5"/>
  <c r="O28" i="5"/>
  <c r="O29" i="5"/>
  <c r="O30" i="5"/>
  <c r="O31" i="5"/>
  <c r="E32" i="5"/>
  <c r="I20" i="5"/>
  <c r="J30" i="5"/>
  <c r="L30" i="5" s="1"/>
  <c r="J31" i="5"/>
  <c r="L31" i="5" s="1"/>
  <c r="M31" i="5" s="1"/>
  <c r="I29" i="5" l="1"/>
  <c r="J29" i="5" s="1"/>
  <c r="L29" i="5" s="1"/>
  <c r="M29" i="5" s="1"/>
  <c r="N29" i="5" s="1"/>
  <c r="P29" i="5" s="1"/>
  <c r="I28" i="5"/>
  <c r="J28" i="5" s="1"/>
  <c r="L28" i="5" s="1"/>
  <c r="I22" i="5"/>
  <c r="J22" i="5" s="1"/>
  <c r="L22" i="5" s="1"/>
  <c r="M22" i="5" s="1"/>
  <c r="N22" i="5" s="1"/>
  <c r="P22" i="5" s="1"/>
  <c r="I21" i="5"/>
  <c r="J21" i="5" s="1"/>
  <c r="L21" i="5" s="1"/>
  <c r="M21" i="5" s="1"/>
  <c r="N21" i="5" s="1"/>
  <c r="P21" i="5" s="1"/>
  <c r="I18" i="5"/>
  <c r="J18" i="5" s="1"/>
  <c r="L18" i="5" s="1"/>
  <c r="M18" i="5" s="1"/>
  <c r="N18" i="5" s="1"/>
  <c r="P18" i="5" s="1"/>
  <c r="I25" i="5"/>
  <c r="J25" i="5" s="1"/>
  <c r="L25" i="5" s="1"/>
  <c r="M25" i="5" s="1"/>
  <c r="N25" i="5" s="1"/>
  <c r="P25" i="5" s="1"/>
  <c r="I27" i="5"/>
  <c r="J27" i="5" s="1"/>
  <c r="L27" i="5" s="1"/>
  <c r="I26" i="5"/>
  <c r="J26" i="5" s="1"/>
  <c r="L26" i="5" s="1"/>
  <c r="M26" i="5" s="1"/>
  <c r="N26" i="5" s="1"/>
  <c r="P26" i="5" s="1"/>
  <c r="I23" i="5"/>
  <c r="J23" i="5" s="1"/>
  <c r="L23" i="5" s="1"/>
  <c r="I19" i="5"/>
  <c r="J19" i="5" s="1"/>
  <c r="L19" i="5" s="1"/>
  <c r="I17" i="5"/>
  <c r="J17" i="5" s="1"/>
  <c r="L17" i="5" s="1"/>
  <c r="M17" i="5" s="1"/>
  <c r="N17" i="5" s="1"/>
  <c r="P17" i="5" s="1"/>
  <c r="R17" i="5" s="1"/>
  <c r="J20" i="5"/>
  <c r="L20" i="5" s="1"/>
  <c r="M24" i="5"/>
  <c r="N24" i="5" s="1"/>
  <c r="P24" i="5" s="1"/>
  <c r="M30" i="5"/>
  <c r="N30" i="5" s="1"/>
  <c r="P30" i="5" s="1"/>
  <c r="N31" i="5"/>
  <c r="P31" i="5" s="1"/>
  <c r="H32" i="5"/>
  <c r="M28" i="5" l="1"/>
  <c r="N28" i="5" s="1"/>
  <c r="P28" i="5" s="1"/>
  <c r="M23" i="5"/>
  <c r="N23" i="5" s="1"/>
  <c r="P23" i="5" s="1"/>
  <c r="M19" i="5"/>
  <c r="N19" i="5" s="1"/>
  <c r="P19" i="5" s="1"/>
  <c r="R32" i="5" s="1"/>
  <c r="M27" i="5"/>
  <c r="N27" i="5" s="1"/>
  <c r="P27" i="5" s="1"/>
  <c r="M20" i="5"/>
  <c r="N20" i="5" s="1"/>
  <c r="P20" i="5" s="1"/>
  <c r="P32" i="5" l="1"/>
  <c r="O32" i="5" l="1"/>
</calcChain>
</file>

<file path=xl/sharedStrings.xml><?xml version="1.0" encoding="utf-8"?>
<sst xmlns="http://schemas.openxmlformats.org/spreadsheetml/2006/main" count="34" uniqueCount="34">
  <si>
    <t>OFFICE DE TOURISME</t>
  </si>
  <si>
    <t>15 bis rue du Grand Logis, 13510 Éguilles</t>
  </si>
  <si>
    <t>Tel : 04 42 92 49 15   Mail : tourisme@mairie-eguilles.fr   Site : www.eguilles.fr</t>
  </si>
  <si>
    <t xml:space="preserve">ETAT RECAPITULATIF DE LA TAXE DE SEJOUR     </t>
  </si>
  <si>
    <t>PROPRIETAIRE</t>
  </si>
  <si>
    <t>ADRESSE HEBERGEMENT</t>
  </si>
  <si>
    <t>CATEGORIE</t>
  </si>
  <si>
    <t xml:space="preserve">NOM </t>
  </si>
  <si>
    <t>PRENOM</t>
  </si>
  <si>
    <t>REGISTRE DU LOGEUR</t>
  </si>
  <si>
    <t xml:space="preserve">Je certifie que les informations données ci-dessus sont exactes et complètes. </t>
  </si>
  <si>
    <t>NOM ET PRENOM .................................................................................................................</t>
  </si>
  <si>
    <t>A …......................................................Le...................................................................................Signature:</t>
  </si>
  <si>
    <t>Total nuitées</t>
  </si>
  <si>
    <t>Date d'arrivée</t>
  </si>
  <si>
    <t>Date de départ</t>
  </si>
  <si>
    <t>Taxe additionnelle 10%</t>
  </si>
  <si>
    <t xml:space="preserve">  Total  </t>
  </si>
  <si>
    <t>Prix de la nuitée</t>
  </si>
  <si>
    <t>Nombre plus de 18 ans</t>
  </si>
  <si>
    <t>Taxe de séjour 5% du taux de la nuitée</t>
  </si>
  <si>
    <t>Plafond taxe de séjour</t>
  </si>
  <si>
    <t>Tarif taxe de séjour à appliquer</t>
  </si>
  <si>
    <t>A compter du 1er janvier 2019, les hébergements en attente de classement ou sans classement, à l’exception des hébergements de plein air, seront taxés à 5%.  Le taux adopté s’applique par personne et par nuitée dans la limite du tarif le plus élevé adopté par la collectivité ou, s’il est inférieur à ce dernier, du tarif plafond applicable aux hôtels de tourisme 4 étoiles (2,30€). Le coût de la nuitée correspond au prix de la prestation d’hébergement hors taxes. (Cf. article 44 de la loi de finances rectificative pour 2017).</t>
  </si>
  <si>
    <t>Tout hebergement en attente de clasement ou sans classement à l'exeption des hebergements de plein air</t>
  </si>
  <si>
    <t>Nombre de pers total</t>
  </si>
  <si>
    <t>Coût de la nuitée / pers</t>
  </si>
  <si>
    <t>Tarif taxe par nuitée et par pers assujetties</t>
  </si>
  <si>
    <t>Nombres de pers assujetties</t>
  </si>
  <si>
    <t>Nombre de pers de moins de 18 ans</t>
  </si>
  <si>
    <t>Montant total
taxe de séjour 
+ 
additionnelle à recolter</t>
  </si>
  <si>
    <t>Taxe recoltée par Airbnb à vérifier sur vos factures</t>
  </si>
  <si>
    <t>Taxe différentielle à récoltér par l'hebergeur</t>
  </si>
  <si>
    <t xml:space="preserve">DU                                            AU                                        2020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</si>
</sst>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€&quot;_-;\-* #,##0.00\ &quot;€&quot;_-;_-* &quot;-&quot;??\ &quot;€&quot;_-;_-@_-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8"/>
      <color indexed="16"/>
      <name val="Arial"/>
      <family val="2"/>
    </font>
    <font>
      <b/>
      <sz val="8"/>
      <name val="Arial"/>
      <family val="2"/>
    </font>
    <font>
      <b/>
      <sz val="8"/>
      <color indexed="12"/>
      <name val="Arial"/>
      <family val="2"/>
    </font>
    <font>
      <b/>
      <i/>
      <sz val="8"/>
      <name val="Arial"/>
      <family val="2"/>
    </font>
    <font>
      <i/>
      <sz val="8"/>
      <name val="Arial"/>
      <family val="2"/>
    </font>
    <font>
      <sz val="10"/>
      <color theme="1"/>
      <name val="Calibri"/>
      <family val="2"/>
      <scheme val="minor"/>
    </font>
    <font>
      <sz val="10"/>
      <color theme="4" tint="-0.249977111117893"/>
      <name val="Calibri"/>
      <family val="2"/>
      <scheme val="minor"/>
    </font>
    <font>
      <b/>
      <sz val="10"/>
      <name val="Arial"/>
      <family val="2"/>
    </font>
    <font>
      <b/>
      <sz val="10"/>
      <color indexed="16"/>
      <name val="Arial"/>
      <family val="2"/>
    </font>
    <font>
      <sz val="6"/>
      <name val="Arial"/>
      <family val="2"/>
    </font>
    <font>
      <b/>
      <sz val="6"/>
      <color theme="1"/>
      <name val="Calibri"/>
      <family val="2"/>
      <scheme val="minor"/>
    </font>
    <font>
      <b/>
      <sz val="6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i/>
      <sz val="11"/>
      <name val="Calibri"/>
      <family val="2"/>
      <scheme val="minor"/>
    </font>
    <font>
      <sz val="7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9"/>
      <color rgb="FF000000"/>
      <name val="Calibri Light"/>
      <family val="2"/>
      <scheme val="major"/>
    </font>
    <font>
      <b/>
      <sz val="10"/>
      <color theme="4" tint="-0.249977111117893"/>
      <name val="Calibri"/>
      <family val="2"/>
      <scheme val="minor"/>
    </font>
    <font>
      <sz val="10"/>
      <name val="Calibri"/>
      <family val="2"/>
      <scheme val="minor"/>
    </font>
    <font>
      <b/>
      <sz val="6"/>
      <color theme="4" tint="-0.24997711111789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rgb="FFC00000"/>
        <bgColor indexed="64"/>
      </patternFill>
    </fill>
    <fill>
      <patternFill patternType="solid">
        <fgColor theme="4" tint="0.399975585192419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/>
  </cellStyleXfs>
  <cellXfs count="87">
    <xf numFmtId="0" fontId="0" fillId="0" borderId="0" xfId="0"/>
    <xf numFmtId="0" fontId="4" fillId="0" borderId="0" xfId="2" applyFont="1" applyBorder="1"/>
    <xf numFmtId="0" fontId="5" fillId="0" borderId="0" xfId="2" applyFont="1" applyBorder="1" applyAlignment="1">
      <alignment horizontal="center" vertical="center"/>
    </xf>
    <xf numFmtId="0" fontId="4" fillId="0" borderId="0" xfId="2" applyFont="1" applyBorder="1" applyAlignment="1">
      <alignment horizontal="center" vertical="center"/>
    </xf>
    <xf numFmtId="0" fontId="4" fillId="0" borderId="0" xfId="2" applyFont="1"/>
    <xf numFmtId="0" fontId="9" fillId="0" borderId="0" xfId="2" applyFont="1" applyBorder="1" applyAlignment="1">
      <alignment horizontal="center" vertical="center"/>
    </xf>
    <xf numFmtId="0" fontId="10" fillId="0" borderId="1" xfId="0" applyFont="1" applyBorder="1" applyAlignment="1" applyProtection="1">
      <alignment horizontal="center" vertical="center" wrapText="1"/>
      <protection locked="0"/>
    </xf>
    <xf numFmtId="44" fontId="11" fillId="0" borderId="1" xfId="1" applyFont="1" applyBorder="1" applyAlignment="1">
      <alignment horizontal="center" vertical="center" wrapText="1"/>
    </xf>
    <xf numFmtId="44" fontId="11" fillId="0" borderId="1" xfId="0" applyNumberFormat="1" applyFont="1" applyBorder="1" applyAlignment="1">
      <alignment horizontal="center" vertical="center"/>
    </xf>
    <xf numFmtId="0" fontId="14" fillId="0" borderId="0" xfId="2" applyFont="1" applyAlignment="1">
      <alignment horizontal="center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44" fontId="15" fillId="0" borderId="3" xfId="1" applyFont="1" applyBorder="1" applyAlignment="1">
      <alignment horizontal="center" vertical="center" wrapText="1"/>
    </xf>
    <xf numFmtId="0" fontId="17" fillId="0" borderId="0" xfId="0" applyFont="1"/>
    <xf numFmtId="0" fontId="8" fillId="0" borderId="0" xfId="2" applyFont="1" applyBorder="1" applyAlignment="1">
      <alignment horizontal="left" vertical="center" wrapText="1"/>
    </xf>
    <xf numFmtId="0" fontId="20" fillId="0" borderId="4" xfId="0" applyFont="1" applyBorder="1" applyAlignment="1">
      <alignment horizontal="center" vertical="center" wrapText="1"/>
    </xf>
    <xf numFmtId="44" fontId="0" fillId="0" borderId="0" xfId="1" applyFont="1"/>
    <xf numFmtId="44" fontId="4" fillId="0" borderId="0" xfId="1" applyFont="1"/>
    <xf numFmtId="44" fontId="4" fillId="0" borderId="0" xfId="1" applyFont="1" applyBorder="1" applyAlignment="1">
      <alignment horizontal="center" vertical="center"/>
    </xf>
    <xf numFmtId="44" fontId="15" fillId="0" borderId="2" xfId="1" applyFont="1" applyBorder="1" applyAlignment="1">
      <alignment horizontal="center" vertical="center" wrapText="1"/>
    </xf>
    <xf numFmtId="44" fontId="10" fillId="0" borderId="1" xfId="1" applyFont="1" applyBorder="1" applyAlignment="1" applyProtection="1">
      <alignment horizontal="center" vertical="center" wrapText="1"/>
      <protection locked="0"/>
    </xf>
    <xf numFmtId="44" fontId="9" fillId="0" borderId="0" xfId="1" applyFont="1" applyBorder="1" applyAlignment="1">
      <alignment horizontal="center" vertical="center"/>
    </xf>
    <xf numFmtId="0" fontId="3" fillId="0" borderId="0" xfId="2" applyNumberFormat="1" applyFont="1" applyAlignment="1">
      <alignment horizontal="center"/>
    </xf>
    <xf numFmtId="0" fontId="4" fillId="0" borderId="0" xfId="2" applyNumberFormat="1" applyFont="1" applyAlignment="1">
      <alignment horizontal="center"/>
    </xf>
    <xf numFmtId="0" fontId="7" fillId="0" borderId="0" xfId="2" applyNumberFormat="1" applyFont="1" applyAlignment="1">
      <alignment horizontal="center"/>
    </xf>
    <xf numFmtId="0" fontId="4" fillId="0" borderId="0" xfId="2" applyNumberFormat="1" applyFont="1" applyBorder="1" applyAlignment="1">
      <alignment horizontal="center" vertical="center"/>
    </xf>
    <xf numFmtId="0" fontId="4" fillId="0" borderId="0" xfId="2" applyNumberFormat="1" applyFont="1"/>
    <xf numFmtId="0" fontId="15" fillId="0" borderId="3" xfId="1" applyNumberFormat="1" applyFont="1" applyBorder="1" applyAlignment="1">
      <alignment horizontal="center" vertical="center" wrapText="1"/>
    </xf>
    <xf numFmtId="0" fontId="11" fillId="0" borderId="1" xfId="1" applyNumberFormat="1" applyFont="1" applyBorder="1" applyAlignment="1">
      <alignment horizontal="center" vertical="center" wrapText="1"/>
    </xf>
    <xf numFmtId="0" fontId="9" fillId="0" borderId="0" xfId="2" applyNumberFormat="1" applyFont="1" applyBorder="1" applyAlignment="1">
      <alignment horizontal="center" vertical="center"/>
    </xf>
    <xf numFmtId="0" fontId="6" fillId="0" borderId="0" xfId="2" applyNumberFormat="1" applyFont="1"/>
    <xf numFmtId="0" fontId="0" fillId="0" borderId="0" xfId="0" applyNumberFormat="1"/>
    <xf numFmtId="44" fontId="16" fillId="0" borderId="3" xfId="1" applyFont="1" applyBorder="1" applyAlignment="1">
      <alignment horizontal="center" vertical="center" wrapText="1"/>
    </xf>
    <xf numFmtId="0" fontId="11" fillId="0" borderId="1" xfId="1" applyNumberFormat="1" applyFont="1" applyBorder="1" applyAlignment="1">
      <alignment horizontal="center" vertical="center"/>
    </xf>
    <xf numFmtId="44" fontId="21" fillId="0" borderId="1" xfId="0" applyNumberFormat="1" applyFont="1" applyFill="1" applyBorder="1" applyAlignment="1">
      <alignment vertical="center"/>
    </xf>
    <xf numFmtId="0" fontId="8" fillId="0" borderId="0" xfId="2" applyFont="1" applyBorder="1" applyAlignment="1">
      <alignment vertical="center"/>
    </xf>
    <xf numFmtId="0" fontId="10" fillId="2" borderId="1" xfId="0" applyFont="1" applyFill="1" applyBorder="1" applyAlignment="1" applyProtection="1">
      <alignment horizontal="center" vertical="center" wrapText="1"/>
      <protection locked="0"/>
    </xf>
    <xf numFmtId="44" fontId="0" fillId="0" borderId="0" xfId="0" applyNumberFormat="1"/>
    <xf numFmtId="0" fontId="10" fillId="0" borderId="0" xfId="0" applyFont="1" applyFill="1" applyBorder="1" applyAlignment="1">
      <alignment horizontal="center" wrapText="1"/>
    </xf>
    <xf numFmtId="44" fontId="10" fillId="0" borderId="0" xfId="0" applyNumberFormat="1" applyFont="1" applyFill="1" applyBorder="1" applyAlignment="1" applyProtection="1">
      <alignment horizontal="center" wrapText="1"/>
      <protection locked="0"/>
    </xf>
    <xf numFmtId="44" fontId="0" fillId="0" borderId="7" xfId="0" applyNumberFormat="1" applyFont="1" applyBorder="1" applyAlignment="1"/>
    <xf numFmtId="0" fontId="0" fillId="0" borderId="7" xfId="0" applyBorder="1" applyAlignment="1"/>
    <xf numFmtId="44" fontId="19" fillId="0" borderId="5" xfId="0" applyNumberFormat="1" applyFont="1" applyFill="1" applyBorder="1" applyAlignment="1">
      <alignment horizontal="right" wrapText="1"/>
    </xf>
    <xf numFmtId="44" fontId="18" fillId="0" borderId="1" xfId="0" applyNumberFormat="1" applyFont="1" applyBorder="1" applyAlignment="1">
      <alignment horizontal="center"/>
    </xf>
    <xf numFmtId="0" fontId="11" fillId="0" borderId="1" xfId="0" applyNumberFormat="1" applyFont="1" applyBorder="1" applyAlignment="1">
      <alignment horizontal="center"/>
    </xf>
    <xf numFmtId="44" fontId="18" fillId="3" borderId="1" xfId="0" applyNumberFormat="1" applyFont="1" applyFill="1" applyBorder="1" applyAlignment="1">
      <alignment wrapText="1"/>
    </xf>
    <xf numFmtId="44" fontId="18" fillId="0" borderId="1" xfId="0" applyNumberFormat="1" applyFont="1" applyFill="1" applyBorder="1" applyAlignment="1">
      <alignment wrapText="1"/>
    </xf>
    <xf numFmtId="0" fontId="0" fillId="0" borderId="0" xfId="0" applyAlignment="1"/>
    <xf numFmtId="44" fontId="15" fillId="0" borderId="16" xfId="1" applyFont="1" applyBorder="1" applyAlignment="1">
      <alignment horizontal="center" vertical="center" wrapText="1"/>
    </xf>
    <xf numFmtId="44" fontId="24" fillId="0" borderId="1" xfId="1" applyFont="1" applyBorder="1" applyAlignment="1">
      <alignment horizontal="center" vertical="center" wrapText="1"/>
    </xf>
    <xf numFmtId="0" fontId="25" fillId="0" borderId="4" xfId="0" applyFont="1" applyBorder="1" applyAlignment="1">
      <alignment horizontal="center" vertical="center" wrapText="1"/>
    </xf>
    <xf numFmtId="44" fontId="18" fillId="4" borderId="1" xfId="0" applyNumberFormat="1" applyFont="1" applyFill="1" applyBorder="1" applyAlignment="1">
      <alignment wrapText="1"/>
    </xf>
    <xf numFmtId="44" fontId="23" fillId="0" borderId="1" xfId="1" applyFont="1" applyBorder="1" applyAlignment="1">
      <alignment horizontal="center" vertical="center" wrapText="1"/>
    </xf>
    <xf numFmtId="0" fontId="10" fillId="0" borderId="1" xfId="0" applyFont="1" applyFill="1" applyBorder="1" applyAlignment="1" applyProtection="1">
      <alignment horizontal="center" wrapText="1"/>
      <protection locked="0"/>
    </xf>
    <xf numFmtId="0" fontId="11" fillId="0" borderId="1" xfId="0" applyNumberFormat="1" applyFont="1" applyFill="1" applyBorder="1" applyAlignment="1">
      <alignment horizontal="center" wrapText="1"/>
    </xf>
    <xf numFmtId="0" fontId="13" fillId="0" borderId="1" xfId="2" applyFont="1" applyBorder="1" applyAlignment="1" applyProtection="1">
      <alignment horizontal="center" vertical="center"/>
      <protection locked="0"/>
    </xf>
    <xf numFmtId="0" fontId="3" fillId="0" borderId="1" xfId="2" applyFont="1" applyBorder="1" applyAlignment="1">
      <alignment horizontal="center" vertical="center"/>
    </xf>
    <xf numFmtId="0" fontId="8" fillId="0" borderId="0" xfId="2" applyFont="1" applyBorder="1" applyAlignment="1">
      <alignment horizontal="left" vertical="center" wrapText="1"/>
    </xf>
    <xf numFmtId="0" fontId="4" fillId="0" borderId="11" xfId="2" applyFont="1" applyBorder="1" applyAlignment="1" applyProtection="1">
      <alignment horizontal="center" vertical="center"/>
      <protection locked="0"/>
    </xf>
    <xf numFmtId="0" fontId="4" fillId="0" borderId="8" xfId="2" applyFont="1" applyBorder="1" applyAlignment="1" applyProtection="1">
      <alignment horizontal="center" vertical="center"/>
      <protection locked="0"/>
    </xf>
    <xf numFmtId="0" fontId="4" fillId="0" borderId="12" xfId="2" applyFont="1" applyBorder="1" applyAlignment="1" applyProtection="1">
      <alignment horizontal="center" vertical="center"/>
      <protection locked="0"/>
    </xf>
    <xf numFmtId="0" fontId="4" fillId="0" borderId="13" xfId="2" applyFont="1" applyBorder="1" applyAlignment="1" applyProtection="1">
      <alignment horizontal="center" vertical="center"/>
      <protection locked="0"/>
    </xf>
    <xf numFmtId="44" fontId="0" fillId="0" borderId="10" xfId="1" applyFont="1" applyBorder="1" applyAlignment="1" applyProtection="1">
      <alignment horizontal="center"/>
      <protection locked="0"/>
    </xf>
    <xf numFmtId="44" fontId="0" fillId="0" borderId="6" xfId="1" applyFont="1" applyBorder="1" applyAlignment="1" applyProtection="1">
      <alignment horizontal="center"/>
      <protection locked="0"/>
    </xf>
    <xf numFmtId="44" fontId="0" fillId="0" borderId="4" xfId="1" applyFont="1" applyBorder="1" applyAlignment="1" applyProtection="1">
      <alignment horizontal="center"/>
      <protection locked="0"/>
    </xf>
    <xf numFmtId="44" fontId="0" fillId="0" borderId="2" xfId="1" applyFont="1" applyBorder="1" applyAlignment="1" applyProtection="1">
      <alignment horizontal="center"/>
      <protection locked="0"/>
    </xf>
    <xf numFmtId="0" fontId="6" fillId="0" borderId="10" xfId="2" applyFont="1" applyBorder="1" applyAlignment="1" applyProtection="1">
      <alignment horizontal="center" vertical="center"/>
      <protection locked="0"/>
    </xf>
    <xf numFmtId="0" fontId="6" fillId="0" borderId="5" xfId="2" applyFont="1" applyBorder="1" applyAlignment="1" applyProtection="1">
      <alignment horizontal="center" vertical="center"/>
      <protection locked="0"/>
    </xf>
    <xf numFmtId="0" fontId="6" fillId="0" borderId="6" xfId="2" applyFont="1" applyBorder="1" applyAlignment="1" applyProtection="1">
      <alignment horizontal="center" vertical="center"/>
      <protection locked="0"/>
    </xf>
    <xf numFmtId="0" fontId="6" fillId="0" borderId="4" xfId="2" applyFont="1" applyBorder="1" applyAlignment="1" applyProtection="1">
      <alignment horizontal="center" vertical="center"/>
      <protection locked="0"/>
    </xf>
    <xf numFmtId="0" fontId="6" fillId="0" borderId="9" xfId="2" applyFont="1" applyBorder="1" applyAlignment="1" applyProtection="1">
      <alignment horizontal="center" vertical="center"/>
      <protection locked="0"/>
    </xf>
    <xf numFmtId="0" fontId="6" fillId="0" borderId="2" xfId="2" applyFont="1" applyBorder="1" applyAlignment="1" applyProtection="1">
      <alignment horizontal="center" vertical="center"/>
      <protection locked="0"/>
    </xf>
    <xf numFmtId="0" fontId="4" fillId="0" borderId="1" xfId="2" applyFont="1" applyBorder="1" applyAlignment="1">
      <alignment horizontal="center" vertical="center" wrapText="1"/>
    </xf>
    <xf numFmtId="0" fontId="12" fillId="0" borderId="0" xfId="2" applyFont="1" applyBorder="1" applyAlignment="1">
      <alignment horizontal="center" vertical="center"/>
    </xf>
    <xf numFmtId="0" fontId="6" fillId="0" borderId="1" xfId="2" applyFont="1" applyBorder="1" applyAlignment="1">
      <alignment horizontal="left" vertical="center"/>
    </xf>
    <xf numFmtId="0" fontId="6" fillId="0" borderId="1" xfId="2" applyFont="1" applyBorder="1" applyAlignment="1">
      <alignment horizontal="left"/>
    </xf>
    <xf numFmtId="0" fontId="6" fillId="0" borderId="14" xfId="2" applyFont="1" applyBorder="1" applyAlignment="1">
      <alignment horizontal="left"/>
    </xf>
    <xf numFmtId="0" fontId="6" fillId="0" borderId="15" xfId="2" applyFont="1" applyBorder="1" applyAlignment="1">
      <alignment horizontal="left"/>
    </xf>
    <xf numFmtId="0" fontId="6" fillId="0" borderId="10" xfId="2" applyFont="1" applyBorder="1" applyAlignment="1">
      <alignment horizontal="center" vertical="center"/>
    </xf>
    <xf numFmtId="0" fontId="6" fillId="0" borderId="5" xfId="2" applyFont="1" applyBorder="1" applyAlignment="1">
      <alignment horizontal="center" vertical="center"/>
    </xf>
    <xf numFmtId="0" fontId="6" fillId="0" borderId="6" xfId="2" applyFont="1" applyBorder="1" applyAlignment="1">
      <alignment horizontal="center" vertical="center"/>
    </xf>
    <xf numFmtId="0" fontId="6" fillId="0" borderId="4" xfId="2" applyFont="1" applyBorder="1" applyAlignment="1">
      <alignment horizontal="center" vertical="center"/>
    </xf>
    <xf numFmtId="0" fontId="6" fillId="0" borderId="9" xfId="2" applyFont="1" applyBorder="1" applyAlignment="1">
      <alignment horizontal="center" vertical="center"/>
    </xf>
    <xf numFmtId="0" fontId="6" fillId="0" borderId="2" xfId="2" applyFont="1" applyBorder="1" applyAlignment="1">
      <alignment horizontal="center" vertical="center"/>
    </xf>
    <xf numFmtId="0" fontId="22" fillId="0" borderId="0" xfId="0" applyFont="1" applyAlignment="1">
      <alignment horizontal="center" vertical="center" wrapText="1"/>
    </xf>
    <xf numFmtId="0" fontId="6" fillId="0" borderId="1" xfId="2" applyFont="1" applyBorder="1" applyAlignment="1">
      <alignment horizontal="center" vertical="center"/>
    </xf>
  </cellXfs>
  <cellStyles count="3">
    <cellStyle name="Monétaire" xfId="1" builtinId="4"/>
    <cellStyle name="Normal" xfId="0" builtinId="0"/>
    <cellStyle name="Normal 2" xfId="2"/>
  </cellStyles>
  <dxfs count="35"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4" formatCode="_-* #,##0.00\ &quot;€&quot;_-;\-* #,##0.00\ &quot;€&quot;_-;_-* &quot;-&quot;??\ &quot;€&quot;_-;_-@_-"/>
      <fill>
        <patternFill patternType="solid">
          <fgColor indexed="64"/>
          <bgColor theme="4" tint="0.39997558519241921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4" formatCode="_-* #,##0.00\ &quot;€&quot;_-;\-* #,##0.00\ &quot;€&quot;_-;_-* &quot;-&quot;??\ &quot;€&quot;_-;_-@_-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4" formatCode="_-* #,##0.00\ &quot;€&quot;_-;\-* #,##0.00\ &quot;€&quot;_-;_-* &quot;-&quot;??\ &quot;€&quot;_-;_-@_-"/>
      <fill>
        <patternFill patternType="solid">
          <fgColor indexed="64"/>
          <bgColor rgb="FFC00000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4" tint="-0.249977111117893"/>
        <name val="Calibri"/>
        <scheme val="minor"/>
      </font>
      <numFmt numFmtId="0" formatCode="General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4" tint="-0.249977111117893"/>
        <name val="Calibri"/>
        <scheme val="minor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4" formatCode="_-* #,##0.00\ &quot;€&quot;_-;\-* #,##0.00\ &quot;€&quot;_-;_-* &quot;-&quot;??\ &quot;€&quot;_-;_-@_-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4" tint="-0.249977111117893"/>
        <name val="Calibri"/>
        <scheme val="minor"/>
      </font>
      <numFmt numFmtId="34" formatCode="_-* #,##0.00\ &quot;€&quot;_-;\-* #,##0.00\ &quot;€&quot;_-;_-* &quot;-&quot;??\ &quot;€&quot;_-;_-@_-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4" formatCode="_-* #,##0.00\ &quot;€&quot;_-;\-* #,##0.00\ &quot;€&quot;_-;_-* &quot;-&quot;??\ &quot;€&quot;_-;_-@_-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4" tint="-0.249977111117893"/>
        <name val="Calibri"/>
        <scheme val="minor"/>
      </font>
      <numFmt numFmtId="34" formatCode="_-* #,##0.00\ &quot;€&quot;_-;\-* #,##0.00\ &quot;€&quot;_-;_-* &quot;-&quot;??\ &quot;€&quot;_-;_-@_-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general" vertical="bottom" textRotation="0" wrapText="0" indent="0" justifyLastLine="0" shrinkToFit="0" readingOrder="0"/>
      <border diagonalUp="0" diagonalDown="0" outline="0">
        <left/>
        <right/>
        <top style="thin">
          <color rgb="FF00000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4" tint="-0.249977111117893"/>
        <name val="Calibri"/>
        <scheme val="minor"/>
      </font>
      <numFmt numFmtId="34" formatCode="_-* #,##0.00\ &quot;€&quot;_-;\-* #,##0.00\ &quot;€&quot;_-;_-* &quot;-&quot;??\ &quot;€&quot;_-;_-@_-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general" vertical="bottom" textRotation="0" wrapText="0" indent="0" justifyLastLine="0" shrinkToFit="0" readingOrder="0"/>
      <border diagonalUp="0" diagonalDown="0" outline="0">
        <left/>
        <right/>
        <top style="thin">
          <color rgb="FF00000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4" tint="-0.249977111117893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general" vertical="bottom" textRotation="0" wrapText="0" indent="0" justifyLastLine="0" shrinkToFit="0" readingOrder="0"/>
      <border diagonalUp="0" diagonalDown="0" outline="0">
        <left/>
        <right/>
        <top style="thin">
          <color rgb="FF00000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4" tint="-0.249977111117893"/>
        <name val="Calibri"/>
        <scheme val="minor"/>
      </font>
      <numFmt numFmtId="34" formatCode="_-* #,##0.00\ &quot;€&quot;_-;\-* #,##0.00\ &quot;€&quot;_-;_-* &quot;-&quot;??\ &quot;€&quot;_-;_-@_-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* #,##0.00\ &quot;€&quot;_-;\-* #,##0.00\ &quot;€&quot;_-;_-* &quot;-&quot;??\ &quot;€&quot;_-;_-@_-"/>
      <alignment horizontal="general" vertical="bottom" textRotation="0" wrapText="0" indent="0" justifyLastLine="0" shrinkToFit="0" readingOrder="0"/>
      <border diagonalUp="0" diagonalDown="0" outline="0">
        <left/>
        <right/>
        <top style="thin">
          <color rgb="FF00000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4" tint="-0.249977111117893"/>
        <name val="Calibri"/>
        <scheme val="minor"/>
      </font>
      <numFmt numFmtId="34" formatCode="_-* #,##0.00\ &quot;€&quot;_-;\-* #,##0.00\ &quot;€&quot;_-;_-* &quot;-&quot;??\ &quot;€&quot;_-;_-@_-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4" tint="-0.249977111117893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4" formatCode="_-* #,##0.00\ &quot;€&quot;_-;\-* #,##0.00\ &quot;€&quot;_-;_-* &quot;-&quot;??\ &quot;€&quot;_-;_-@_-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  <protection locked="0" hidden="0"/>
    </dxf>
    <dxf>
      <protection locked="0" hidden="0"/>
    </dxf>
    <dxf>
      <border outline="0">
        <top style="thin">
          <color rgb="FF000000"/>
        </top>
      </border>
    </dxf>
    <dxf>
      <alignment vertical="bottom" textRotation="0" indent="0" justifyLastLine="0" shrinkToFit="0" readingOrder="0"/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6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190499</xdr:colOff>
      <xdr:row>0</xdr:row>
      <xdr:rowOff>0</xdr:rowOff>
    </xdr:from>
    <xdr:to>
      <xdr:col>1</xdr:col>
      <xdr:colOff>686838</xdr:colOff>
      <xdr:row>3</xdr:row>
      <xdr:rowOff>118587</xdr:rowOff>
    </xdr:to>
    <xdr:pic>
      <xdr:nvPicPr>
        <xdr:cNvPr id="2" name="Images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90499" y="0"/>
          <a:ext cx="743989" cy="640080"/>
        </a:xfrm>
        <a:prstGeom prst="rect">
          <a:avLst/>
        </a:prstGeom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F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5" name="Tableau1536" displayName="Tableau1536" ref="D16:R32" totalsRowCount="1" headerRowDxfId="34" totalsRowDxfId="31" headerRowBorderDxfId="33" tableBorderDxfId="32" totalsRowBorderDxfId="30" headerRowCellStyle="Monétaire">
  <autoFilter ref="D16:R31"/>
  <tableColumns count="15">
    <tableColumn id="1" name="Prix de la nuitée" dataDxfId="29" totalsRowDxfId="28" dataCellStyle="Monétaire"/>
    <tableColumn id="13" name="Total nuitées" totalsRowFunction="custom" dataDxfId="27" totalsRowDxfId="26">
      <totalsRowFormula>SUM(Tableau1536[Total nuitées])</totalsRowFormula>
    </tableColumn>
    <tableColumn id="2" name="Nombre plus de 18 ans" totalsRowFunction="custom" dataDxfId="25" totalsRowDxfId="24">
      <totalsRowFormula>SUM(Tableau1536[Nombre plus de 18 ans])</totalsRowFormula>
    </tableColumn>
    <tableColumn id="3" name="Nombre de pers de moins de 18 ans" totalsRowFunction="custom" dataDxfId="23" totalsRowDxfId="22">
      <totalsRowFormula>SUM(Tableau1536[Nombre de pers de moins de 18 ans])</totalsRowFormula>
    </tableColumn>
    <tableColumn id="5" name="Nombre de pers total" totalsRowFunction="custom" dataDxfId="21" totalsRowDxfId="20" dataCellStyle="Monétaire">
      <calculatedColumnFormula>Tableau1536[[#This Row],[Nombre plus de 18 ans]]+Tableau1536[[#This Row],[Nombre de pers de moins de 18 ans]]</calculatedColumnFormula>
      <totalsRowFormula>SUM(Tableau1536[Nombre de pers total])</totalsRowFormula>
    </tableColumn>
    <tableColumn id="6" name="Coût de la nuitée / pers" dataDxfId="19" totalsRowDxfId="18" dataCellStyle="Monétaire">
      <calculatedColumnFormula>IF(Tableau1536[[#This Row],[Prix de la nuitée]],Tableau1536[[#This Row],[Prix de la nuitée]]/Tableau1536[[#This Row],[Nombre de pers total]],0)</calculatedColumnFormula>
    </tableColumn>
    <tableColumn id="4" name="Taxe de séjour 5% du taux de la nuitée" dataDxfId="17" totalsRowDxfId="16" dataCellStyle="Monétaire">
      <calculatedColumnFormula>Tableau1536[[#This Row],[Coût de la nuitée / pers]]*5%</calculatedColumnFormula>
    </tableColumn>
    <tableColumn id="11" name="Plafond taxe de séjour" dataDxfId="15" totalsRowDxfId="14" dataCellStyle="Monétaire"/>
    <tableColumn id="12" name="Tarif taxe de séjour à appliquer" dataDxfId="13" totalsRowDxfId="12" dataCellStyle="Monétaire">
      <calculatedColumnFormula>IF(Tableau1536[[#This Row],[Taxe de séjour 5% du taux de la nuitée]]&gt;Tableau1536[[#This Row],[Plafond taxe de séjour]],2.3,Tableau1536[[#This Row],[Taxe de séjour 5% du taux de la nuitée]])</calculatedColumnFormula>
    </tableColumn>
    <tableColumn id="7" name="Taxe additionnelle 10%" totalsRowLabel="  Total  " dataDxfId="11" totalsRowDxfId="10">
      <calculatedColumnFormula>Tableau1536[[#This Row],[Tarif taxe de séjour à appliquer]]*10%</calculatedColumnFormula>
    </tableColumn>
    <tableColumn id="8" name="Tarif taxe par nuitée et par pers assujetties" dataDxfId="9" totalsRowDxfId="8">
      <calculatedColumnFormula>Tableau1536[[#This Row],[Tarif taxe de séjour à appliquer]]+Tableau1536[[#This Row],[Taxe additionnelle 10%]]</calculatedColumnFormula>
    </tableColumn>
    <tableColumn id="9" name="Nombres de pers assujetties" totalsRowFunction="custom" dataDxfId="7" totalsRowDxfId="6" dataCellStyle="Monétaire">
      <calculatedColumnFormula>Tableau1536[[#This Row],[Nombre plus de 18 ans]]</calculatedColumnFormula>
      <totalsRowFormula>SUM(O17:O31)</totalsRowFormula>
    </tableColumn>
    <tableColumn id="10" name="Montant total_x000a_taxe de séjour _x000a_+ _x000a_additionnelle à recolter" totalsRowFunction="custom" dataDxfId="5" totalsRowDxfId="4">
      <calculatedColumnFormula>Tableau1536[[#This Row],[Total nuitées]]*Tableau1536[[#This Row],[Nombres de pers assujetties]]*Tableau1536[[#This Row],[Tarif taxe par nuitée et par pers assujetties]]</calculatedColumnFormula>
      <totalsRowFormula>SUM(Tableau1536[Montant total
taxe de séjour 
+ 
additionnelle à recolter])</totalsRowFormula>
    </tableColumn>
    <tableColumn id="16" name="Taxe recoltée par Airbnb à vérifier sur vos factures" totalsRowFunction="sum" dataDxfId="3" totalsRowDxfId="2" dataCellStyle="Monétaire"/>
    <tableColumn id="17" name="Taxe différentielle à récoltér par l'hebergeur" totalsRowFunction="sum" dataDxfId="1" totalsRowDxfId="0" dataCellStyle="Monétaire">
      <calculatedColumnFormula>Tableau1536[[#This Row],[Montant total
taxe de séjour 
+ 
additionnelle à recolter]]-Tableau1536[[#This Row],[Taxe recoltée par Airbnb à vérifier sur vos factures]]</calculatedColumnFormula>
    </tableColumn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ourisme@mairie-eguilles.fr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5"/>
  <sheetViews>
    <sheetView tabSelected="1" zoomScale="112" zoomScaleNormal="112" workbookViewId="0">
      <selection activeCell="A8" sqref="A8"/>
    </sheetView>
  </sheetViews>
  <sheetFormatPr baseColWidth="10" defaultRowHeight="15" x14ac:dyDescent="0.25"/>
  <cols>
    <col min="1" max="1" width="3.7109375" customWidth="1"/>
    <col min="2" max="3" width="11.5703125" customWidth="1"/>
    <col min="4" max="4" width="8.5703125" style="17" customWidth="1"/>
    <col min="5" max="7" width="6.85546875" customWidth="1"/>
    <col min="8" max="8" width="6.5703125" style="32" customWidth="1"/>
    <col min="9" max="9" width="7.28515625" style="17" customWidth="1"/>
    <col min="10" max="13" width="6.5703125" customWidth="1"/>
    <col min="14" max="14" width="7.85546875" customWidth="1"/>
    <col min="15" max="15" width="8" style="32" customWidth="1"/>
    <col min="16" max="16" width="10" customWidth="1"/>
    <col min="17" max="17" width="8.85546875" customWidth="1"/>
    <col min="18" max="18" width="10" style="17" customWidth="1"/>
  </cols>
  <sheetData>
    <row r="1" spans="1:18" ht="18" customHeight="1" x14ac:dyDescent="0.25">
      <c r="A1" s="1"/>
      <c r="B1" s="2"/>
      <c r="C1" s="3"/>
      <c r="F1" s="3"/>
      <c r="G1" s="3"/>
      <c r="I1" s="23" t="s">
        <v>0</v>
      </c>
      <c r="J1" s="3"/>
      <c r="K1" s="3"/>
      <c r="L1" s="3"/>
    </row>
    <row r="2" spans="1:18" ht="11.25" customHeight="1" x14ac:dyDescent="0.25">
      <c r="A2" s="4"/>
      <c r="B2" s="2"/>
      <c r="C2" s="3"/>
      <c r="F2" s="3"/>
      <c r="G2" s="3"/>
      <c r="I2" s="24" t="s">
        <v>1</v>
      </c>
      <c r="J2" s="3"/>
      <c r="K2" s="3"/>
      <c r="L2" s="3"/>
    </row>
    <row r="3" spans="1:18" ht="11.25" customHeight="1" x14ac:dyDescent="0.25">
      <c r="A3" s="4"/>
      <c r="B3" s="2"/>
      <c r="C3" s="3"/>
      <c r="F3" s="3"/>
      <c r="G3" s="3"/>
      <c r="I3" s="25" t="s">
        <v>2</v>
      </c>
      <c r="J3" s="3"/>
      <c r="K3" s="3"/>
      <c r="L3" s="3"/>
    </row>
    <row r="4" spans="1:18" ht="11.25" customHeight="1" x14ac:dyDescent="0.25">
      <c r="A4" s="4"/>
      <c r="B4" s="2"/>
      <c r="C4" s="3"/>
      <c r="D4" s="18"/>
      <c r="E4" s="4"/>
      <c r="F4" s="3"/>
      <c r="G4" s="3"/>
      <c r="H4" s="26"/>
      <c r="I4" s="19"/>
      <c r="J4" s="3"/>
      <c r="K4" s="3"/>
      <c r="L4" s="3"/>
    </row>
    <row r="5" spans="1:18" ht="14.25" customHeight="1" x14ac:dyDescent="0.25">
      <c r="A5" s="57" t="s">
        <v>3</v>
      </c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</row>
    <row r="6" spans="1:18" ht="6.75" customHeight="1" x14ac:dyDescent="0.25">
      <c r="A6" s="4"/>
      <c r="B6" s="4"/>
      <c r="C6" s="4"/>
      <c r="D6" s="18"/>
      <c r="E6" s="4"/>
      <c r="F6" s="4"/>
      <c r="G6" s="4"/>
      <c r="H6" s="27"/>
      <c r="I6" s="18"/>
      <c r="J6" s="4"/>
      <c r="K6" s="4"/>
      <c r="L6" s="4"/>
    </row>
    <row r="7" spans="1:18" ht="14.25" customHeight="1" x14ac:dyDescent="0.25">
      <c r="A7" s="56" t="s">
        <v>33</v>
      </c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</row>
    <row r="8" spans="1:18" ht="6.75" customHeight="1" x14ac:dyDescent="0.25">
      <c r="A8" s="4"/>
      <c r="B8" s="4"/>
      <c r="C8" s="4"/>
      <c r="D8" s="18"/>
      <c r="E8" s="4"/>
      <c r="F8" s="4"/>
      <c r="G8" s="4"/>
      <c r="H8" s="27"/>
      <c r="I8" s="18"/>
      <c r="J8" s="4"/>
      <c r="K8" s="4"/>
      <c r="L8" s="4"/>
    </row>
    <row r="9" spans="1:18" ht="40.5" customHeight="1" x14ac:dyDescent="0.25">
      <c r="A9" s="36"/>
      <c r="B9" s="85" t="s">
        <v>23</v>
      </c>
      <c r="C9" s="85"/>
      <c r="D9" s="85"/>
      <c r="E9" s="85"/>
      <c r="F9" s="85"/>
      <c r="G9" s="85"/>
      <c r="H9" s="85"/>
      <c r="I9" s="85"/>
      <c r="J9" s="85"/>
      <c r="K9" s="85"/>
      <c r="L9" s="85"/>
      <c r="M9" s="85"/>
      <c r="N9" s="85"/>
      <c r="O9" s="85"/>
      <c r="P9" s="85"/>
      <c r="Q9" s="85"/>
      <c r="R9" s="85"/>
    </row>
    <row r="10" spans="1:18" ht="6.75" customHeight="1" x14ac:dyDescent="0.25">
      <c r="A10" s="4"/>
      <c r="B10" s="4"/>
      <c r="C10" s="4"/>
      <c r="D10" s="18"/>
      <c r="E10" s="4"/>
      <c r="F10" s="4"/>
      <c r="G10" s="4"/>
      <c r="H10" s="27"/>
      <c r="I10" s="18"/>
      <c r="J10" s="4"/>
      <c r="K10" s="4"/>
      <c r="L10" s="4"/>
    </row>
    <row r="11" spans="1:18" ht="11.25" customHeight="1" x14ac:dyDescent="0.25">
      <c r="A11" s="4"/>
      <c r="B11" s="75" t="s">
        <v>4</v>
      </c>
      <c r="C11" s="75"/>
      <c r="D11" s="75"/>
      <c r="E11" s="75"/>
      <c r="F11" s="79" t="s">
        <v>5</v>
      </c>
      <c r="G11" s="80"/>
      <c r="H11" s="80"/>
      <c r="I11" s="80"/>
      <c r="J11" s="80"/>
      <c r="K11" s="80"/>
      <c r="L11" s="81"/>
      <c r="M11" s="86" t="s">
        <v>6</v>
      </c>
      <c r="N11" s="86"/>
      <c r="O11" s="86"/>
      <c r="P11" s="86"/>
      <c r="Q11" s="86"/>
      <c r="R11" s="86"/>
    </row>
    <row r="12" spans="1:18" ht="11.25" customHeight="1" x14ac:dyDescent="0.25">
      <c r="A12" s="4"/>
      <c r="B12" s="77" t="s">
        <v>7</v>
      </c>
      <c r="C12" s="78"/>
      <c r="D12" s="76" t="s">
        <v>8</v>
      </c>
      <c r="E12" s="76"/>
      <c r="F12" s="82"/>
      <c r="G12" s="83"/>
      <c r="H12" s="83"/>
      <c r="I12" s="83"/>
      <c r="J12" s="83"/>
      <c r="K12" s="83"/>
      <c r="L12" s="84"/>
      <c r="M12" s="86"/>
      <c r="N12" s="86"/>
      <c r="O12" s="86"/>
      <c r="P12" s="86"/>
      <c r="Q12" s="86"/>
      <c r="R12" s="86"/>
    </row>
    <row r="13" spans="1:18" ht="11.25" customHeight="1" x14ac:dyDescent="0.25">
      <c r="A13" s="4"/>
      <c r="B13" s="59"/>
      <c r="C13" s="60"/>
      <c r="D13" s="63"/>
      <c r="E13" s="64"/>
      <c r="F13" s="67"/>
      <c r="G13" s="68"/>
      <c r="H13" s="68"/>
      <c r="I13" s="68"/>
      <c r="J13" s="68"/>
      <c r="K13" s="68"/>
      <c r="L13" s="69"/>
      <c r="M13" s="73" t="s">
        <v>24</v>
      </c>
      <c r="N13" s="73"/>
      <c r="O13" s="73"/>
      <c r="P13" s="73"/>
      <c r="Q13" s="73"/>
      <c r="R13" s="73"/>
    </row>
    <row r="14" spans="1:18" ht="11.25" customHeight="1" x14ac:dyDescent="0.25">
      <c r="A14" s="4"/>
      <c r="B14" s="61"/>
      <c r="C14" s="62"/>
      <c r="D14" s="65"/>
      <c r="E14" s="66"/>
      <c r="F14" s="70"/>
      <c r="G14" s="71"/>
      <c r="H14" s="71"/>
      <c r="I14" s="71"/>
      <c r="J14" s="71"/>
      <c r="K14" s="71"/>
      <c r="L14" s="72"/>
      <c r="M14" s="73"/>
      <c r="N14" s="73"/>
      <c r="O14" s="73"/>
      <c r="P14" s="73"/>
      <c r="Q14" s="73"/>
      <c r="R14" s="73"/>
    </row>
    <row r="15" spans="1:18" x14ac:dyDescent="0.25">
      <c r="A15" s="4"/>
      <c r="B15" s="74" t="s">
        <v>9</v>
      </c>
      <c r="C15" s="74"/>
      <c r="D15" s="74"/>
      <c r="E15" s="74"/>
      <c r="F15" s="74"/>
      <c r="G15" s="74"/>
      <c r="H15" s="74"/>
      <c r="I15" s="74"/>
      <c r="J15" s="74"/>
      <c r="K15" s="74"/>
      <c r="L15" s="74"/>
      <c r="M15" s="74"/>
      <c r="N15" s="74"/>
      <c r="O15" s="74"/>
      <c r="P15" s="74"/>
      <c r="Q15" s="74"/>
      <c r="R15" s="74"/>
    </row>
    <row r="16" spans="1:18" s="14" customFormat="1" ht="83.25" customHeight="1" x14ac:dyDescent="0.15">
      <c r="A16" s="9"/>
      <c r="B16" s="10" t="s">
        <v>14</v>
      </c>
      <c r="C16" s="10" t="s">
        <v>15</v>
      </c>
      <c r="D16" s="20" t="s">
        <v>18</v>
      </c>
      <c r="E16" s="11" t="s">
        <v>13</v>
      </c>
      <c r="F16" s="12" t="s">
        <v>19</v>
      </c>
      <c r="G16" s="12" t="s">
        <v>29</v>
      </c>
      <c r="H16" s="28" t="s">
        <v>25</v>
      </c>
      <c r="I16" s="33" t="s">
        <v>26</v>
      </c>
      <c r="J16" s="12" t="s">
        <v>20</v>
      </c>
      <c r="K16" s="12" t="s">
        <v>21</v>
      </c>
      <c r="L16" s="13" t="s">
        <v>22</v>
      </c>
      <c r="M16" s="12" t="s">
        <v>16</v>
      </c>
      <c r="N16" s="12" t="s">
        <v>27</v>
      </c>
      <c r="O16" s="28" t="s">
        <v>28</v>
      </c>
      <c r="P16" s="16" t="s">
        <v>30</v>
      </c>
      <c r="Q16" s="49" t="s">
        <v>31</v>
      </c>
      <c r="R16" s="51" t="s">
        <v>32</v>
      </c>
    </row>
    <row r="17" spans="1:18" ht="13.5" customHeight="1" x14ac:dyDescent="0.25">
      <c r="A17" s="37">
        <v>1</v>
      </c>
      <c r="B17" s="37"/>
      <c r="C17" s="37"/>
      <c r="D17" s="21"/>
      <c r="E17" s="6"/>
      <c r="F17" s="6"/>
      <c r="G17" s="6"/>
      <c r="H17" s="29">
        <f>Tableau1536[[#This Row],[Nombre plus de 18 ans]]+Tableau1536[[#This Row],[Nombre de pers de moins de 18 ans]]</f>
        <v>0</v>
      </c>
      <c r="I17" s="7">
        <f>IF(Tableau1536[[#This Row],[Prix de la nuitée]],Tableau1536[[#This Row],[Prix de la nuitée]]/Tableau1536[[#This Row],[Nombre de pers total]],0)</f>
        <v>0</v>
      </c>
      <c r="J17" s="7">
        <f>Tableau1536[[#This Row],[Coût de la nuitée / pers]]*5%</f>
        <v>0</v>
      </c>
      <c r="K17" s="7">
        <v>2.2999999999999998</v>
      </c>
      <c r="L17" s="7">
        <f>IF(Tableau1536[[#This Row],[Taxe de séjour 5% du taux de la nuitée]]&gt;Tableau1536[[#This Row],[Plafond taxe de séjour]],2.3,Tableau1536[[#This Row],[Taxe de séjour 5% du taux de la nuitée]])</f>
        <v>0</v>
      </c>
      <c r="M17" s="8">
        <f>Tableau1536[[#This Row],[Tarif taxe de séjour à appliquer]]*10%</f>
        <v>0</v>
      </c>
      <c r="N17" s="8">
        <f>Tableau1536[[#This Row],[Tarif taxe de séjour à appliquer]]+Tableau1536[[#This Row],[Taxe additionnelle 10%]]</f>
        <v>0</v>
      </c>
      <c r="O17" s="34">
        <f>Tableau1536[[#This Row],[Nombre plus de 18 ans]]</f>
        <v>0</v>
      </c>
      <c r="P17" s="35">
        <f>Tableau1536[[#This Row],[Total nuitées]]*Tableau1536[[#This Row],[Nombres de pers assujetties]]*Tableau1536[[#This Row],[Tarif taxe par nuitée et par pers assujetties]]</f>
        <v>0</v>
      </c>
      <c r="Q17" s="50"/>
      <c r="R17" s="53">
        <f>Tableau1536[[#This Row],[Montant total
taxe de séjour 
+ 
additionnelle à recolter]]-Tableau1536[[#This Row],[Taxe recoltée par Airbnb à vérifier sur vos factures]]</f>
        <v>0</v>
      </c>
    </row>
    <row r="18" spans="1:18" ht="13.5" customHeight="1" x14ac:dyDescent="0.25">
      <c r="A18" s="6">
        <v>2</v>
      </c>
      <c r="B18" s="6"/>
      <c r="C18" s="6"/>
      <c r="D18" s="21"/>
      <c r="E18" s="6"/>
      <c r="F18" s="6"/>
      <c r="G18" s="6"/>
      <c r="H18" s="29">
        <f>Tableau1536[[#This Row],[Nombre plus de 18 ans]]+Tableau1536[[#This Row],[Nombre de pers de moins de 18 ans]]</f>
        <v>0</v>
      </c>
      <c r="I18" s="7">
        <f>IF(Tableau1536[[#This Row],[Prix de la nuitée]],Tableau1536[[#This Row],[Prix de la nuitée]]/Tableau1536[[#This Row],[Nombre de pers total]],0)</f>
        <v>0</v>
      </c>
      <c r="J18" s="7">
        <f>Tableau1536[[#This Row],[Coût de la nuitée / pers]]*5%</f>
        <v>0</v>
      </c>
      <c r="K18" s="7">
        <v>2.2999999999999998</v>
      </c>
      <c r="L18" s="7">
        <f>IF(Tableau1536[[#This Row],[Taxe de séjour 5% du taux de la nuitée]]&gt;Tableau1536[[#This Row],[Plafond taxe de séjour]],2.3,Tableau1536[[#This Row],[Taxe de séjour 5% du taux de la nuitée]])</f>
        <v>0</v>
      </c>
      <c r="M18" s="8">
        <f>Tableau1536[[#This Row],[Tarif taxe de séjour à appliquer]]*10%</f>
        <v>0</v>
      </c>
      <c r="N18" s="8">
        <f>Tableau1536[[#This Row],[Tarif taxe de séjour à appliquer]]+Tableau1536[[#This Row],[Taxe additionnelle 10%]]</f>
        <v>0</v>
      </c>
      <c r="O18" s="34">
        <f>Tableau1536[[#This Row],[Nombre plus de 18 ans]]</f>
        <v>0</v>
      </c>
      <c r="P18" s="35">
        <f>Tableau1536[[#This Row],[Total nuitées]]*Tableau1536[[#This Row],[Nombres de pers assujetties]]*Tableau1536[[#This Row],[Tarif taxe par nuitée et par pers assujetties]]</f>
        <v>0</v>
      </c>
      <c r="Q18" s="50"/>
      <c r="R18" s="53">
        <f>Tableau1536[[#This Row],[Montant total
taxe de séjour 
+ 
additionnelle à recolter]]-Tableau1536[[#This Row],[Taxe recoltée par Airbnb à vérifier sur vos factures]]</f>
        <v>0</v>
      </c>
    </row>
    <row r="19" spans="1:18" ht="13.5" customHeight="1" x14ac:dyDescent="0.25">
      <c r="A19" s="37">
        <v>3</v>
      </c>
      <c r="B19" s="37"/>
      <c r="C19" s="37"/>
      <c r="D19" s="21"/>
      <c r="E19" s="6"/>
      <c r="F19" s="6"/>
      <c r="G19" s="6"/>
      <c r="H19" s="29">
        <f>Tableau1536[[#This Row],[Nombre plus de 18 ans]]+Tableau1536[[#This Row],[Nombre de pers de moins de 18 ans]]</f>
        <v>0</v>
      </c>
      <c r="I19" s="7">
        <f>IF(Tableau1536[[#This Row],[Prix de la nuitée]],Tableau1536[[#This Row],[Prix de la nuitée]]/Tableau1536[[#This Row],[Nombre de pers total]],0)</f>
        <v>0</v>
      </c>
      <c r="J19" s="7">
        <f>Tableau1536[[#This Row],[Coût de la nuitée / pers]]*5%</f>
        <v>0</v>
      </c>
      <c r="K19" s="7">
        <v>2.2999999999999998</v>
      </c>
      <c r="L19" s="7">
        <f>IF(Tableau1536[[#This Row],[Taxe de séjour 5% du taux de la nuitée]]&gt;Tableau1536[[#This Row],[Plafond taxe de séjour]],2.3,Tableau1536[[#This Row],[Taxe de séjour 5% du taux de la nuitée]])</f>
        <v>0</v>
      </c>
      <c r="M19" s="8">
        <f>Tableau1536[[#This Row],[Tarif taxe de séjour à appliquer]]*10%</f>
        <v>0</v>
      </c>
      <c r="N19" s="8">
        <f>Tableau1536[[#This Row],[Tarif taxe de séjour à appliquer]]+Tableau1536[[#This Row],[Taxe additionnelle 10%]]</f>
        <v>0</v>
      </c>
      <c r="O19" s="34">
        <f>Tableau1536[[#This Row],[Nombre plus de 18 ans]]</f>
        <v>0</v>
      </c>
      <c r="P19" s="35">
        <f>Tableau1536[[#This Row],[Total nuitées]]*Tableau1536[[#This Row],[Nombres de pers assujetties]]*Tableau1536[[#This Row],[Tarif taxe par nuitée et par pers assujetties]]</f>
        <v>0</v>
      </c>
      <c r="Q19" s="50"/>
      <c r="R19" s="53">
        <f>Tableau1536[[#This Row],[Montant total
taxe de séjour 
+ 
additionnelle à recolter]]-Tableau1536[[#This Row],[Taxe recoltée par Airbnb à vérifier sur vos factures]]</f>
        <v>0</v>
      </c>
    </row>
    <row r="20" spans="1:18" ht="13.5" customHeight="1" x14ac:dyDescent="0.25">
      <c r="A20" s="6">
        <v>4</v>
      </c>
      <c r="B20" s="6"/>
      <c r="C20" s="6"/>
      <c r="D20" s="21"/>
      <c r="E20" s="6"/>
      <c r="F20" s="6"/>
      <c r="G20" s="6"/>
      <c r="H20" s="29">
        <f>Tableau1536[[#This Row],[Nombre plus de 18 ans]]+Tableau1536[[#This Row],[Nombre de pers de moins de 18 ans]]</f>
        <v>0</v>
      </c>
      <c r="I20" s="7">
        <f>IF(Tableau1536[[#This Row],[Prix de la nuitée]],Tableau1536[[#This Row],[Prix de la nuitée]]/Tableau1536[[#This Row],[Nombre de pers total]],0)</f>
        <v>0</v>
      </c>
      <c r="J20" s="7">
        <f>Tableau1536[[#This Row],[Coût de la nuitée / pers]]*5%</f>
        <v>0</v>
      </c>
      <c r="K20" s="7">
        <v>2.2999999999999998</v>
      </c>
      <c r="L20" s="7">
        <f>IF(Tableau1536[[#This Row],[Taxe de séjour 5% du taux de la nuitée]]&gt;Tableau1536[[#This Row],[Plafond taxe de séjour]],2.3,Tableau1536[[#This Row],[Taxe de séjour 5% du taux de la nuitée]])</f>
        <v>0</v>
      </c>
      <c r="M20" s="8">
        <f>Tableau1536[[#This Row],[Tarif taxe de séjour à appliquer]]*10%</f>
        <v>0</v>
      </c>
      <c r="N20" s="8">
        <f>Tableau1536[[#This Row],[Tarif taxe de séjour à appliquer]]+Tableau1536[[#This Row],[Taxe additionnelle 10%]]</f>
        <v>0</v>
      </c>
      <c r="O20" s="34">
        <f>Tableau1536[[#This Row],[Nombre plus de 18 ans]]</f>
        <v>0</v>
      </c>
      <c r="P20" s="35">
        <f>Tableau1536[[#This Row],[Total nuitées]]*Tableau1536[[#This Row],[Nombres de pers assujetties]]*Tableau1536[[#This Row],[Tarif taxe par nuitée et par pers assujetties]]</f>
        <v>0</v>
      </c>
      <c r="Q20" s="50"/>
      <c r="R20" s="53">
        <f>Tableau1536[[#This Row],[Montant total
taxe de séjour 
+ 
additionnelle à recolter]]-Tableau1536[[#This Row],[Taxe recoltée par Airbnb à vérifier sur vos factures]]</f>
        <v>0</v>
      </c>
    </row>
    <row r="21" spans="1:18" ht="13.5" customHeight="1" x14ac:dyDescent="0.25">
      <c r="A21" s="37">
        <v>5</v>
      </c>
      <c r="B21" s="37"/>
      <c r="C21" s="37"/>
      <c r="D21" s="21"/>
      <c r="E21" s="6"/>
      <c r="F21" s="6"/>
      <c r="G21" s="6"/>
      <c r="H21" s="29">
        <f>Tableau1536[[#This Row],[Nombre plus de 18 ans]]+Tableau1536[[#This Row],[Nombre de pers de moins de 18 ans]]</f>
        <v>0</v>
      </c>
      <c r="I21" s="7">
        <f>IF(Tableau1536[[#This Row],[Prix de la nuitée]],Tableau1536[[#This Row],[Prix de la nuitée]]/Tableau1536[[#This Row],[Nombre de pers total]],0)</f>
        <v>0</v>
      </c>
      <c r="J21" s="7">
        <f>Tableau1536[[#This Row],[Coût de la nuitée / pers]]*5%</f>
        <v>0</v>
      </c>
      <c r="K21" s="7">
        <v>2.2999999999999998</v>
      </c>
      <c r="L21" s="7">
        <f>IF(Tableau1536[[#This Row],[Taxe de séjour 5% du taux de la nuitée]]&gt;Tableau1536[[#This Row],[Plafond taxe de séjour]],2.3,Tableau1536[[#This Row],[Taxe de séjour 5% du taux de la nuitée]])</f>
        <v>0</v>
      </c>
      <c r="M21" s="8">
        <f>Tableau1536[[#This Row],[Tarif taxe de séjour à appliquer]]*10%</f>
        <v>0</v>
      </c>
      <c r="N21" s="8">
        <f>Tableau1536[[#This Row],[Tarif taxe de séjour à appliquer]]+Tableau1536[[#This Row],[Taxe additionnelle 10%]]</f>
        <v>0</v>
      </c>
      <c r="O21" s="34">
        <f>Tableau1536[[#This Row],[Nombre plus de 18 ans]]</f>
        <v>0</v>
      </c>
      <c r="P21" s="35">
        <f>Tableau1536[[#This Row],[Total nuitées]]*Tableau1536[[#This Row],[Nombres de pers assujetties]]*Tableau1536[[#This Row],[Tarif taxe par nuitée et par pers assujetties]]</f>
        <v>0</v>
      </c>
      <c r="Q21" s="50"/>
      <c r="R21" s="53">
        <f>Tableau1536[[#This Row],[Montant total
taxe de séjour 
+ 
additionnelle à recolter]]-Tableau1536[[#This Row],[Taxe recoltée par Airbnb à vérifier sur vos factures]]</f>
        <v>0</v>
      </c>
    </row>
    <row r="22" spans="1:18" ht="13.5" customHeight="1" x14ac:dyDescent="0.25">
      <c r="A22" s="6">
        <v>6</v>
      </c>
      <c r="B22" s="6"/>
      <c r="C22" s="6"/>
      <c r="D22" s="21"/>
      <c r="E22" s="6"/>
      <c r="F22" s="6"/>
      <c r="G22" s="6"/>
      <c r="H22" s="29">
        <f>Tableau1536[[#This Row],[Nombre plus de 18 ans]]+Tableau1536[[#This Row],[Nombre de pers de moins de 18 ans]]</f>
        <v>0</v>
      </c>
      <c r="I22" s="7">
        <f>IF(Tableau1536[[#This Row],[Prix de la nuitée]],Tableau1536[[#This Row],[Prix de la nuitée]]/Tableau1536[[#This Row],[Nombre de pers total]],0)</f>
        <v>0</v>
      </c>
      <c r="J22" s="7">
        <f>Tableau1536[[#This Row],[Coût de la nuitée / pers]]*5%</f>
        <v>0</v>
      </c>
      <c r="K22" s="7">
        <v>2.2999999999999998</v>
      </c>
      <c r="L22" s="7">
        <f>IF(Tableau1536[[#This Row],[Taxe de séjour 5% du taux de la nuitée]]&gt;Tableau1536[[#This Row],[Plafond taxe de séjour]],2.3,Tableau1536[[#This Row],[Taxe de séjour 5% du taux de la nuitée]])</f>
        <v>0</v>
      </c>
      <c r="M22" s="8">
        <f>Tableau1536[[#This Row],[Tarif taxe de séjour à appliquer]]*10%</f>
        <v>0</v>
      </c>
      <c r="N22" s="8">
        <f>Tableau1536[[#This Row],[Tarif taxe de séjour à appliquer]]+Tableau1536[[#This Row],[Taxe additionnelle 10%]]</f>
        <v>0</v>
      </c>
      <c r="O22" s="34">
        <f>Tableau1536[[#This Row],[Nombre plus de 18 ans]]</f>
        <v>0</v>
      </c>
      <c r="P22" s="35">
        <f>Tableau1536[[#This Row],[Total nuitées]]*Tableau1536[[#This Row],[Nombres de pers assujetties]]*Tableau1536[[#This Row],[Tarif taxe par nuitée et par pers assujetties]]</f>
        <v>0</v>
      </c>
      <c r="Q22" s="50"/>
      <c r="R22" s="53">
        <f>Tableau1536[[#This Row],[Montant total
taxe de séjour 
+ 
additionnelle à recolter]]-Tableau1536[[#This Row],[Taxe recoltée par Airbnb à vérifier sur vos factures]]</f>
        <v>0</v>
      </c>
    </row>
    <row r="23" spans="1:18" ht="13.5" customHeight="1" x14ac:dyDescent="0.25">
      <c r="A23" s="37">
        <v>7</v>
      </c>
      <c r="B23" s="37"/>
      <c r="C23" s="37"/>
      <c r="D23" s="21"/>
      <c r="E23" s="6"/>
      <c r="F23" s="6"/>
      <c r="G23" s="6"/>
      <c r="H23" s="29">
        <f>Tableau1536[[#This Row],[Nombre plus de 18 ans]]+Tableau1536[[#This Row],[Nombre de pers de moins de 18 ans]]</f>
        <v>0</v>
      </c>
      <c r="I23" s="7">
        <f>IF(Tableau1536[[#This Row],[Prix de la nuitée]],Tableau1536[[#This Row],[Prix de la nuitée]]/Tableau1536[[#This Row],[Nombre de pers total]],0)</f>
        <v>0</v>
      </c>
      <c r="J23" s="7">
        <f>Tableau1536[[#This Row],[Coût de la nuitée / pers]]*5%</f>
        <v>0</v>
      </c>
      <c r="K23" s="7">
        <v>2.2999999999999998</v>
      </c>
      <c r="L23" s="7">
        <f>IF(Tableau1536[[#This Row],[Taxe de séjour 5% du taux de la nuitée]]&gt;Tableau1536[[#This Row],[Plafond taxe de séjour]],2.3,Tableau1536[[#This Row],[Taxe de séjour 5% du taux de la nuitée]])</f>
        <v>0</v>
      </c>
      <c r="M23" s="8">
        <f>Tableau1536[[#This Row],[Tarif taxe de séjour à appliquer]]*10%</f>
        <v>0</v>
      </c>
      <c r="N23" s="8">
        <f>Tableau1536[[#This Row],[Tarif taxe de séjour à appliquer]]+Tableau1536[[#This Row],[Taxe additionnelle 10%]]</f>
        <v>0</v>
      </c>
      <c r="O23" s="34">
        <f>Tableau1536[[#This Row],[Nombre plus de 18 ans]]</f>
        <v>0</v>
      </c>
      <c r="P23" s="35">
        <f>Tableau1536[[#This Row],[Total nuitées]]*Tableau1536[[#This Row],[Nombres de pers assujetties]]*Tableau1536[[#This Row],[Tarif taxe par nuitée et par pers assujetties]]</f>
        <v>0</v>
      </c>
      <c r="Q23" s="50"/>
      <c r="R23" s="53">
        <f>Tableau1536[[#This Row],[Montant total
taxe de séjour 
+ 
additionnelle à recolter]]-Tableau1536[[#This Row],[Taxe recoltée par Airbnb à vérifier sur vos factures]]</f>
        <v>0</v>
      </c>
    </row>
    <row r="24" spans="1:18" ht="13.5" customHeight="1" x14ac:dyDescent="0.25">
      <c r="A24" s="6">
        <v>8</v>
      </c>
      <c r="B24" s="6"/>
      <c r="C24" s="6"/>
      <c r="D24" s="21"/>
      <c r="E24" s="6"/>
      <c r="F24" s="6"/>
      <c r="G24" s="6"/>
      <c r="H24" s="29">
        <f>Tableau1536[[#This Row],[Nombre plus de 18 ans]]+Tableau1536[[#This Row],[Nombre de pers de moins de 18 ans]]</f>
        <v>0</v>
      </c>
      <c r="I24" s="7">
        <f>IF(Tableau1536[[#This Row],[Prix de la nuitée]],Tableau1536[[#This Row],[Prix de la nuitée]]/Tableau1536[[#This Row],[Nombre de pers total]],0)</f>
        <v>0</v>
      </c>
      <c r="J24" s="7">
        <f>Tableau1536[[#This Row],[Coût de la nuitée / pers]]*5%</f>
        <v>0</v>
      </c>
      <c r="K24" s="7">
        <v>2.2999999999999998</v>
      </c>
      <c r="L24" s="7">
        <f>IF(Tableau1536[[#This Row],[Taxe de séjour 5% du taux de la nuitée]]&gt;Tableau1536[[#This Row],[Plafond taxe de séjour]],2.3,Tableau1536[[#This Row],[Taxe de séjour 5% du taux de la nuitée]])</f>
        <v>0</v>
      </c>
      <c r="M24" s="8">
        <f>Tableau1536[[#This Row],[Tarif taxe de séjour à appliquer]]*10%</f>
        <v>0</v>
      </c>
      <c r="N24" s="8">
        <f>Tableau1536[[#This Row],[Tarif taxe de séjour à appliquer]]+Tableau1536[[#This Row],[Taxe additionnelle 10%]]</f>
        <v>0</v>
      </c>
      <c r="O24" s="34">
        <f>Tableau1536[[#This Row],[Nombre plus de 18 ans]]</f>
        <v>0</v>
      </c>
      <c r="P24" s="35">
        <f>Tableau1536[[#This Row],[Total nuitées]]*Tableau1536[[#This Row],[Nombres de pers assujetties]]*Tableau1536[[#This Row],[Tarif taxe par nuitée et par pers assujetties]]</f>
        <v>0</v>
      </c>
      <c r="Q24" s="50"/>
      <c r="R24" s="53">
        <f>Tableau1536[[#This Row],[Montant total
taxe de séjour 
+ 
additionnelle à recolter]]-Tableau1536[[#This Row],[Taxe recoltée par Airbnb à vérifier sur vos factures]]</f>
        <v>0</v>
      </c>
    </row>
    <row r="25" spans="1:18" ht="13.5" customHeight="1" x14ac:dyDescent="0.25">
      <c r="A25" s="37">
        <v>9</v>
      </c>
      <c r="B25" s="37"/>
      <c r="C25" s="37"/>
      <c r="D25" s="21"/>
      <c r="E25" s="6"/>
      <c r="F25" s="6"/>
      <c r="G25" s="6"/>
      <c r="H25" s="29">
        <f>Tableau1536[[#This Row],[Nombre plus de 18 ans]]+Tableau1536[[#This Row],[Nombre de pers de moins de 18 ans]]</f>
        <v>0</v>
      </c>
      <c r="I25" s="7">
        <f>IF(Tableau1536[[#This Row],[Prix de la nuitée]],Tableau1536[[#This Row],[Prix de la nuitée]]/Tableau1536[[#This Row],[Nombre de pers total]],0)</f>
        <v>0</v>
      </c>
      <c r="J25" s="7">
        <f>Tableau1536[[#This Row],[Coût de la nuitée / pers]]*5%</f>
        <v>0</v>
      </c>
      <c r="K25" s="7">
        <v>2.2999999999999998</v>
      </c>
      <c r="L25" s="7">
        <f>IF(Tableau1536[[#This Row],[Taxe de séjour 5% du taux de la nuitée]]&gt;Tableau1536[[#This Row],[Plafond taxe de séjour]],2.3,Tableau1536[[#This Row],[Taxe de séjour 5% du taux de la nuitée]])</f>
        <v>0</v>
      </c>
      <c r="M25" s="8">
        <f>Tableau1536[[#This Row],[Tarif taxe de séjour à appliquer]]*10%</f>
        <v>0</v>
      </c>
      <c r="N25" s="8">
        <f>Tableau1536[[#This Row],[Tarif taxe de séjour à appliquer]]+Tableau1536[[#This Row],[Taxe additionnelle 10%]]</f>
        <v>0</v>
      </c>
      <c r="O25" s="34">
        <f>Tableau1536[[#This Row],[Nombre plus de 18 ans]]</f>
        <v>0</v>
      </c>
      <c r="P25" s="35">
        <f>Tableau1536[[#This Row],[Total nuitées]]*Tableau1536[[#This Row],[Nombres de pers assujetties]]*Tableau1536[[#This Row],[Tarif taxe par nuitée et par pers assujetties]]</f>
        <v>0</v>
      </c>
      <c r="Q25" s="50"/>
      <c r="R25" s="53">
        <f>Tableau1536[[#This Row],[Montant total
taxe de séjour 
+ 
additionnelle à recolter]]-Tableau1536[[#This Row],[Taxe recoltée par Airbnb à vérifier sur vos factures]]</f>
        <v>0</v>
      </c>
    </row>
    <row r="26" spans="1:18" ht="13.5" customHeight="1" x14ac:dyDescent="0.25">
      <c r="A26" s="6">
        <v>10</v>
      </c>
      <c r="B26" s="6"/>
      <c r="C26" s="6"/>
      <c r="D26" s="21"/>
      <c r="E26" s="6"/>
      <c r="F26" s="6"/>
      <c r="G26" s="6"/>
      <c r="H26" s="29">
        <f>Tableau1536[[#This Row],[Nombre plus de 18 ans]]+Tableau1536[[#This Row],[Nombre de pers de moins de 18 ans]]</f>
        <v>0</v>
      </c>
      <c r="I26" s="7">
        <f>IF(Tableau1536[[#This Row],[Prix de la nuitée]],Tableau1536[[#This Row],[Prix de la nuitée]]/Tableau1536[[#This Row],[Nombre de pers total]],0)</f>
        <v>0</v>
      </c>
      <c r="J26" s="7">
        <f>Tableau1536[[#This Row],[Coût de la nuitée / pers]]*5%</f>
        <v>0</v>
      </c>
      <c r="K26" s="7">
        <v>2.2999999999999998</v>
      </c>
      <c r="L26" s="7">
        <f>IF(Tableau1536[[#This Row],[Taxe de séjour 5% du taux de la nuitée]]&gt;Tableau1536[[#This Row],[Plafond taxe de séjour]],2.3,Tableau1536[[#This Row],[Taxe de séjour 5% du taux de la nuitée]])</f>
        <v>0</v>
      </c>
      <c r="M26" s="8">
        <f>Tableau1536[[#This Row],[Tarif taxe de séjour à appliquer]]*10%</f>
        <v>0</v>
      </c>
      <c r="N26" s="8">
        <f>Tableau1536[[#This Row],[Tarif taxe de séjour à appliquer]]+Tableau1536[[#This Row],[Taxe additionnelle 10%]]</f>
        <v>0</v>
      </c>
      <c r="O26" s="34">
        <f>Tableau1536[[#This Row],[Nombre plus de 18 ans]]</f>
        <v>0</v>
      </c>
      <c r="P26" s="35">
        <f>Tableau1536[[#This Row],[Total nuitées]]*Tableau1536[[#This Row],[Nombres de pers assujetties]]*Tableau1536[[#This Row],[Tarif taxe par nuitée et par pers assujetties]]</f>
        <v>0</v>
      </c>
      <c r="Q26" s="50"/>
      <c r="R26" s="53">
        <f>Tableau1536[[#This Row],[Montant total
taxe de séjour 
+ 
additionnelle à recolter]]-Tableau1536[[#This Row],[Taxe recoltée par Airbnb à vérifier sur vos factures]]</f>
        <v>0</v>
      </c>
    </row>
    <row r="27" spans="1:18" ht="13.5" customHeight="1" x14ac:dyDescent="0.25">
      <c r="A27" s="37">
        <v>11</v>
      </c>
      <c r="B27" s="37"/>
      <c r="C27" s="37"/>
      <c r="D27" s="21"/>
      <c r="E27" s="6"/>
      <c r="F27" s="6"/>
      <c r="G27" s="6"/>
      <c r="H27" s="29">
        <f>Tableau1536[[#This Row],[Nombre plus de 18 ans]]+Tableau1536[[#This Row],[Nombre de pers de moins de 18 ans]]</f>
        <v>0</v>
      </c>
      <c r="I27" s="7">
        <f>IF(Tableau1536[[#This Row],[Prix de la nuitée]],Tableau1536[[#This Row],[Prix de la nuitée]]/Tableau1536[[#This Row],[Nombre de pers total]],0)</f>
        <v>0</v>
      </c>
      <c r="J27" s="7">
        <f>Tableau1536[[#This Row],[Coût de la nuitée / pers]]*5%</f>
        <v>0</v>
      </c>
      <c r="K27" s="7">
        <v>2.2999999999999998</v>
      </c>
      <c r="L27" s="7">
        <f>IF(Tableau1536[[#This Row],[Taxe de séjour 5% du taux de la nuitée]]&gt;Tableau1536[[#This Row],[Plafond taxe de séjour]],2.3,Tableau1536[[#This Row],[Taxe de séjour 5% du taux de la nuitée]])</f>
        <v>0</v>
      </c>
      <c r="M27" s="8">
        <f>Tableau1536[[#This Row],[Tarif taxe de séjour à appliquer]]*10%</f>
        <v>0</v>
      </c>
      <c r="N27" s="8">
        <f>Tableau1536[[#This Row],[Tarif taxe de séjour à appliquer]]+Tableau1536[[#This Row],[Taxe additionnelle 10%]]</f>
        <v>0</v>
      </c>
      <c r="O27" s="34">
        <f>Tableau1536[[#This Row],[Nombre plus de 18 ans]]</f>
        <v>0</v>
      </c>
      <c r="P27" s="35">
        <f>Tableau1536[[#This Row],[Total nuitées]]*Tableau1536[[#This Row],[Nombres de pers assujetties]]*Tableau1536[[#This Row],[Tarif taxe par nuitée et par pers assujetties]]</f>
        <v>0</v>
      </c>
      <c r="Q27" s="50"/>
      <c r="R27" s="53">
        <f>Tableau1536[[#This Row],[Montant total
taxe de séjour 
+ 
additionnelle à recolter]]-Tableau1536[[#This Row],[Taxe recoltée par Airbnb à vérifier sur vos factures]]</f>
        <v>0</v>
      </c>
    </row>
    <row r="28" spans="1:18" ht="13.5" customHeight="1" x14ac:dyDescent="0.25">
      <c r="A28" s="6">
        <v>12</v>
      </c>
      <c r="B28" s="6"/>
      <c r="C28" s="6"/>
      <c r="D28" s="21"/>
      <c r="E28" s="6"/>
      <c r="F28" s="6"/>
      <c r="G28" s="6"/>
      <c r="H28" s="29">
        <f>Tableau1536[[#This Row],[Nombre plus de 18 ans]]+Tableau1536[[#This Row],[Nombre de pers de moins de 18 ans]]</f>
        <v>0</v>
      </c>
      <c r="I28" s="7">
        <f>IF(Tableau1536[[#This Row],[Prix de la nuitée]],Tableau1536[[#This Row],[Prix de la nuitée]]/Tableau1536[[#This Row],[Nombre de pers total]],0)</f>
        <v>0</v>
      </c>
      <c r="J28" s="7">
        <f>Tableau1536[[#This Row],[Coût de la nuitée / pers]]*5%</f>
        <v>0</v>
      </c>
      <c r="K28" s="7">
        <v>2.2999999999999998</v>
      </c>
      <c r="L28" s="7">
        <f>IF(Tableau1536[[#This Row],[Taxe de séjour 5% du taux de la nuitée]]&gt;Tableau1536[[#This Row],[Plafond taxe de séjour]],2.3,Tableau1536[[#This Row],[Taxe de séjour 5% du taux de la nuitée]])</f>
        <v>0</v>
      </c>
      <c r="M28" s="8">
        <f>Tableau1536[[#This Row],[Tarif taxe de séjour à appliquer]]*10%</f>
        <v>0</v>
      </c>
      <c r="N28" s="8">
        <f>Tableau1536[[#This Row],[Tarif taxe de séjour à appliquer]]+Tableau1536[[#This Row],[Taxe additionnelle 10%]]</f>
        <v>0</v>
      </c>
      <c r="O28" s="34">
        <f>Tableau1536[[#This Row],[Nombre plus de 18 ans]]</f>
        <v>0</v>
      </c>
      <c r="P28" s="35">
        <f>Tableau1536[[#This Row],[Total nuitées]]*Tableau1536[[#This Row],[Nombres de pers assujetties]]*Tableau1536[[#This Row],[Tarif taxe par nuitée et par pers assujetties]]</f>
        <v>0</v>
      </c>
      <c r="Q28" s="50"/>
      <c r="R28" s="53">
        <f>Tableau1536[[#This Row],[Montant total
taxe de séjour 
+ 
additionnelle à recolter]]-Tableau1536[[#This Row],[Taxe recoltée par Airbnb à vérifier sur vos factures]]</f>
        <v>0</v>
      </c>
    </row>
    <row r="29" spans="1:18" ht="13.5" customHeight="1" x14ac:dyDescent="0.25">
      <c r="A29" s="37">
        <v>13</v>
      </c>
      <c r="B29" s="37"/>
      <c r="C29" s="37"/>
      <c r="D29" s="21"/>
      <c r="E29" s="6"/>
      <c r="F29" s="6"/>
      <c r="G29" s="6"/>
      <c r="H29" s="29">
        <f>Tableau1536[[#This Row],[Nombre plus de 18 ans]]+Tableau1536[[#This Row],[Nombre de pers de moins de 18 ans]]</f>
        <v>0</v>
      </c>
      <c r="I29" s="7">
        <f>IF(Tableau1536[[#This Row],[Prix de la nuitée]],Tableau1536[[#This Row],[Prix de la nuitée]]/Tableau1536[[#This Row],[Nombre de pers total]],0)</f>
        <v>0</v>
      </c>
      <c r="J29" s="7">
        <f>Tableau1536[[#This Row],[Coût de la nuitée / pers]]*5%</f>
        <v>0</v>
      </c>
      <c r="K29" s="7">
        <v>2.2999999999999998</v>
      </c>
      <c r="L29" s="7">
        <f>IF(Tableau1536[[#This Row],[Taxe de séjour 5% du taux de la nuitée]]&gt;Tableau1536[[#This Row],[Plafond taxe de séjour]],2.3,Tableau1536[[#This Row],[Taxe de séjour 5% du taux de la nuitée]])</f>
        <v>0</v>
      </c>
      <c r="M29" s="8">
        <f>Tableau1536[[#This Row],[Tarif taxe de séjour à appliquer]]*10%</f>
        <v>0</v>
      </c>
      <c r="N29" s="8">
        <f>Tableau1536[[#This Row],[Tarif taxe de séjour à appliquer]]+Tableau1536[[#This Row],[Taxe additionnelle 10%]]</f>
        <v>0</v>
      </c>
      <c r="O29" s="34">
        <f>Tableau1536[[#This Row],[Nombre plus de 18 ans]]</f>
        <v>0</v>
      </c>
      <c r="P29" s="35">
        <f>Tableau1536[[#This Row],[Total nuitées]]*Tableau1536[[#This Row],[Nombres de pers assujetties]]*Tableau1536[[#This Row],[Tarif taxe par nuitée et par pers assujetties]]</f>
        <v>0</v>
      </c>
      <c r="Q29" s="50"/>
      <c r="R29" s="53">
        <f>Tableau1536[[#This Row],[Montant total
taxe de séjour 
+ 
additionnelle à recolter]]-Tableau1536[[#This Row],[Taxe recoltée par Airbnb à vérifier sur vos factures]]</f>
        <v>0</v>
      </c>
    </row>
    <row r="30" spans="1:18" ht="13.5" customHeight="1" x14ac:dyDescent="0.25">
      <c r="A30" s="6">
        <v>14</v>
      </c>
      <c r="B30" s="6"/>
      <c r="C30" s="6"/>
      <c r="D30" s="21"/>
      <c r="E30" s="6"/>
      <c r="F30" s="6"/>
      <c r="G30" s="6"/>
      <c r="H30" s="29">
        <f>Tableau1536[[#This Row],[Nombre plus de 18 ans]]+Tableau1536[[#This Row],[Nombre de pers de moins de 18 ans]]</f>
        <v>0</v>
      </c>
      <c r="I30" s="7">
        <f>IF(Tableau1536[[#This Row],[Prix de la nuitée]],Tableau1536[[#This Row],[Prix de la nuitée]]/Tableau1536[[#This Row],[Nombre de pers total]],0)</f>
        <v>0</v>
      </c>
      <c r="J30" s="7">
        <f>Tableau1536[[#This Row],[Coût de la nuitée / pers]]*5%</f>
        <v>0</v>
      </c>
      <c r="K30" s="7">
        <v>2.2999999999999998</v>
      </c>
      <c r="L30" s="7">
        <f>IF(Tableau1536[[#This Row],[Taxe de séjour 5% du taux de la nuitée]]&gt;Tableau1536[[#This Row],[Plafond taxe de séjour]],2.3,Tableau1536[[#This Row],[Taxe de séjour 5% du taux de la nuitée]])</f>
        <v>0</v>
      </c>
      <c r="M30" s="8">
        <f>Tableau1536[[#This Row],[Tarif taxe de séjour à appliquer]]*10%</f>
        <v>0</v>
      </c>
      <c r="N30" s="8">
        <f>Tableau1536[[#This Row],[Tarif taxe de séjour à appliquer]]+Tableau1536[[#This Row],[Taxe additionnelle 10%]]</f>
        <v>0</v>
      </c>
      <c r="O30" s="34">
        <f>Tableau1536[[#This Row],[Nombre plus de 18 ans]]</f>
        <v>0</v>
      </c>
      <c r="P30" s="35">
        <f>Tableau1536[[#This Row],[Total nuitées]]*Tableau1536[[#This Row],[Nombres de pers assujetties]]*Tableau1536[[#This Row],[Tarif taxe par nuitée et par pers assujetties]]</f>
        <v>0</v>
      </c>
      <c r="Q30" s="50"/>
      <c r="R30" s="53">
        <f>Tableau1536[[#This Row],[Montant total
taxe de séjour 
+ 
additionnelle à recolter]]-Tableau1536[[#This Row],[Taxe recoltée par Airbnb à vérifier sur vos factures]]</f>
        <v>0</v>
      </c>
    </row>
    <row r="31" spans="1:18" ht="13.5" customHeight="1" x14ac:dyDescent="0.25">
      <c r="A31" s="37">
        <v>15</v>
      </c>
      <c r="B31" s="37"/>
      <c r="C31" s="37"/>
      <c r="D31" s="21"/>
      <c r="E31" s="6"/>
      <c r="F31" s="6"/>
      <c r="G31" s="6"/>
      <c r="H31" s="29">
        <f>Tableau1536[[#This Row],[Nombre plus de 18 ans]]+Tableau1536[[#This Row],[Nombre de pers de moins de 18 ans]]</f>
        <v>0</v>
      </c>
      <c r="I31" s="7">
        <f>IF(Tableau1536[[#This Row],[Prix de la nuitée]],Tableau1536[[#This Row],[Prix de la nuitée]]/Tableau1536[[#This Row],[Nombre de pers total]],0)</f>
        <v>0</v>
      </c>
      <c r="J31" s="7">
        <f>Tableau1536[[#This Row],[Coût de la nuitée / pers]]*5%</f>
        <v>0</v>
      </c>
      <c r="K31" s="7">
        <v>2.2999999999999998</v>
      </c>
      <c r="L31" s="7">
        <f>IF(Tableau1536[[#This Row],[Taxe de séjour 5% du taux de la nuitée]]&gt;Tableau1536[[#This Row],[Plafond taxe de séjour]],2.3,Tableau1536[[#This Row],[Taxe de séjour 5% du taux de la nuitée]])</f>
        <v>0</v>
      </c>
      <c r="M31" s="8">
        <f>Tableau1536[[#This Row],[Tarif taxe de séjour à appliquer]]*10%</f>
        <v>0</v>
      </c>
      <c r="N31" s="8">
        <f>Tableau1536[[#This Row],[Tarif taxe de séjour à appliquer]]+Tableau1536[[#This Row],[Taxe additionnelle 10%]]</f>
        <v>0</v>
      </c>
      <c r="O31" s="34">
        <f>Tableau1536[[#This Row],[Nombre plus de 18 ans]]</f>
        <v>0</v>
      </c>
      <c r="P31" s="35">
        <f>Tableau1536[[#This Row],[Total nuitées]]*Tableau1536[[#This Row],[Nombres de pers assujetties]]*Tableau1536[[#This Row],[Tarif taxe par nuitée et par pers assujetties]]</f>
        <v>0</v>
      </c>
      <c r="Q31" s="50"/>
      <c r="R31" s="53">
        <f>Tableau1536[[#This Row],[Montant total
taxe de séjour 
+ 
additionnelle à recolter]]-Tableau1536[[#This Row],[Taxe recoltée par Airbnb à vérifier sur vos factures]]</f>
        <v>0</v>
      </c>
    </row>
    <row r="32" spans="1:18" s="48" customFormat="1" ht="16.5" customHeight="1" x14ac:dyDescent="0.25">
      <c r="A32" s="39"/>
      <c r="B32" s="39"/>
      <c r="C32" s="39"/>
      <c r="D32" s="40"/>
      <c r="E32" s="54">
        <f>SUM(Tableau1536[Total nuitées])</f>
        <v>0</v>
      </c>
      <c r="F32" s="54">
        <f>SUM(Tableau1536[Nombre plus de 18 ans])</f>
        <v>0</v>
      </c>
      <c r="G32" s="54">
        <f>SUM(Tableau1536[Nombre de pers de moins de 18 ans])</f>
        <v>0</v>
      </c>
      <c r="H32" s="55">
        <f>SUM(Tableau1536[Nombre de pers total])</f>
        <v>0</v>
      </c>
      <c r="I32" s="41"/>
      <c r="J32" s="42"/>
      <c r="K32" s="42"/>
      <c r="L32" s="42"/>
      <c r="M32" s="43" t="s">
        <v>17</v>
      </c>
      <c r="N32" s="44"/>
      <c r="O32" s="45">
        <f>SUM(O17:O31)</f>
        <v>0</v>
      </c>
      <c r="P32" s="46">
        <f>SUM(Tableau1536[Montant total
taxe de séjour 
+ 
additionnelle à recolter])</f>
        <v>0</v>
      </c>
      <c r="Q32" s="47">
        <f>SUBTOTAL(109,Tableau1536[Taxe recoltée par Airbnb à vérifier sur vos factures])</f>
        <v>0</v>
      </c>
      <c r="R32" s="52">
        <f>SUBTOTAL(109,Tableau1536[Taxe différentielle à récoltér par l''hebergeur])</f>
        <v>0</v>
      </c>
    </row>
    <row r="33" spans="1:16" ht="22.5" customHeight="1" x14ac:dyDescent="0.25">
      <c r="A33" s="58" t="s">
        <v>10</v>
      </c>
      <c r="B33" s="58"/>
      <c r="C33" s="58"/>
      <c r="D33" s="58"/>
      <c r="E33" s="58"/>
      <c r="F33" s="58"/>
      <c r="G33" s="58"/>
      <c r="H33" s="58"/>
      <c r="I33" s="58"/>
      <c r="J33" s="15"/>
      <c r="K33" s="15"/>
      <c r="L33" s="15"/>
    </row>
    <row r="34" spans="1:16" ht="22.5" customHeight="1" x14ac:dyDescent="0.25">
      <c r="A34" s="4" t="s">
        <v>11</v>
      </c>
      <c r="B34" s="5"/>
      <c r="C34" s="5"/>
      <c r="D34" s="22"/>
      <c r="E34" s="5"/>
      <c r="F34" s="5"/>
      <c r="G34" s="5"/>
      <c r="H34" s="30"/>
      <c r="I34" s="22"/>
      <c r="J34" s="5"/>
      <c r="K34" s="5"/>
      <c r="L34" s="5"/>
      <c r="P34" s="38"/>
    </row>
    <row r="35" spans="1:16" ht="22.5" customHeight="1" x14ac:dyDescent="0.25">
      <c r="A35" s="4" t="s">
        <v>12</v>
      </c>
      <c r="B35" s="4"/>
      <c r="C35" s="5"/>
      <c r="D35" s="22"/>
      <c r="E35" s="5"/>
      <c r="F35" s="5"/>
      <c r="G35" s="5"/>
      <c r="H35" s="31"/>
      <c r="I35" s="22"/>
      <c r="J35" s="5"/>
      <c r="K35" s="5"/>
      <c r="L35" s="5"/>
    </row>
  </sheetData>
  <mergeCells count="14">
    <mergeCell ref="A7:R7"/>
    <mergeCell ref="A5:R5"/>
    <mergeCell ref="A33:I33"/>
    <mergeCell ref="B13:C14"/>
    <mergeCell ref="D13:E14"/>
    <mergeCell ref="F13:L14"/>
    <mergeCell ref="M13:R14"/>
    <mergeCell ref="B15:R15"/>
    <mergeCell ref="B11:E11"/>
    <mergeCell ref="D12:E12"/>
    <mergeCell ref="B12:C12"/>
    <mergeCell ref="F11:L12"/>
    <mergeCell ref="B9:R9"/>
    <mergeCell ref="M11:R12"/>
  </mergeCells>
  <hyperlinks>
    <hyperlink ref="I3" r:id="rId1"/>
  </hyperlinks>
  <pageMargins left="0.17" right="0.21" top="0.2" bottom="0.17" header="0.3" footer="0.3"/>
  <pageSetup paperSize="9" orientation="landscape" horizontalDpi="0" verticalDpi="0" r:id="rId2"/>
  <ignoredErrors>
    <ignoredError sqref="J19 L19:N19" evalError="1"/>
  </ignoredErrors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Hébergements sans classement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Liliane LIMOUSIN</dc:creator>
  <cp:lastModifiedBy>Liliane LIMOUSIN</cp:lastModifiedBy>
  <cp:lastPrinted>2019-01-31T13:22:49Z</cp:lastPrinted>
  <dcterms:created xsi:type="dcterms:W3CDTF">2018-10-16T10:15:18Z</dcterms:created>
  <dcterms:modified xsi:type="dcterms:W3CDTF">2020-05-28T09:38:10Z</dcterms:modified>
</cp:coreProperties>
</file>